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75" windowWidth="28515" windowHeight="12075"/>
  </bookViews>
  <sheets>
    <sheet name="Convenios Oct" sheetId="2" r:id="rId1"/>
    <sheet name="Hoja3" sheetId="3" r:id="rId2"/>
  </sheets>
  <definedNames>
    <definedName name="_xlnm.Print_Area" localSheetId="0">'Convenios Oct'!$A$1:$H$67</definedName>
  </definedNames>
  <calcPr calcId="145621"/>
</workbook>
</file>

<file path=xl/calcChain.xml><?xml version="1.0" encoding="utf-8"?>
<calcChain xmlns="http://schemas.openxmlformats.org/spreadsheetml/2006/main">
  <c r="H61" i="2" l="1"/>
  <c r="H60" i="2"/>
  <c r="H59" i="2"/>
  <c r="H58" i="2"/>
  <c r="H57" i="2"/>
  <c r="H56" i="2"/>
  <c r="H55" i="2"/>
  <c r="H54" i="2"/>
  <c r="H53" i="2"/>
  <c r="H52" i="2"/>
  <c r="H51" i="2"/>
  <c r="H50" i="2"/>
  <c r="H49" i="2"/>
  <c r="H48" i="2"/>
  <c r="H47" i="2"/>
  <c r="H46" i="2"/>
  <c r="H45" i="2"/>
  <c r="H44" i="2"/>
  <c r="H43" i="2"/>
  <c r="H42" i="2"/>
  <c r="H41" i="2"/>
  <c r="H40" i="2"/>
  <c r="H39" i="2"/>
  <c r="H38" i="2"/>
  <c r="H37" i="2"/>
  <c r="H36" i="2"/>
  <c r="H35" i="2"/>
  <c r="H34" i="2"/>
  <c r="H33" i="2"/>
  <c r="H32" i="2"/>
  <c r="H31" i="2"/>
  <c r="H30" i="2"/>
  <c r="H29" i="2"/>
  <c r="H28" i="2"/>
  <c r="H27" i="2"/>
  <c r="H26" i="2"/>
  <c r="H25" i="2"/>
  <c r="H24" i="2"/>
  <c r="H23" i="2"/>
  <c r="H22" i="2"/>
  <c r="H21" i="2"/>
  <c r="H20" i="2"/>
  <c r="H19" i="2"/>
  <c r="H18" i="2"/>
  <c r="H17" i="2"/>
  <c r="H16" i="2"/>
  <c r="H15" i="2"/>
  <c r="H14" i="2"/>
  <c r="H13" i="2"/>
  <c r="H12" i="2"/>
  <c r="H11" i="2"/>
  <c r="H10" i="2"/>
  <c r="H9" i="2"/>
  <c r="H8" i="2"/>
  <c r="H7" i="2"/>
  <c r="H63" i="2" l="1"/>
  <c r="H64" i="2"/>
  <c r="H65" i="2" l="1"/>
</calcChain>
</file>

<file path=xl/sharedStrings.xml><?xml version="1.0" encoding="utf-8"?>
<sst xmlns="http://schemas.openxmlformats.org/spreadsheetml/2006/main" count="211" uniqueCount="153">
  <si>
    <t>INFORME EJECUTIVO</t>
  </si>
  <si>
    <t>RESUMEN DE CONVENIOS Y CARTAS DE ENTENDIMIENTO</t>
  </si>
  <si>
    <t>DIRECCIÓN DE PLANIFICACIÓN</t>
  </si>
  <si>
    <t>FECHA DE ACTUALIZACIÓN</t>
  </si>
  <si>
    <t>NO</t>
  </si>
  <si>
    <t>NO. DE CONVENIO</t>
  </si>
  <si>
    <t>RESOLUCIÓN</t>
  </si>
  <si>
    <t>DEPENDENCIA RESPONSABLE</t>
  </si>
  <si>
    <t>ENTIDAD</t>
  </si>
  <si>
    <t>VIGENCIA</t>
  </si>
  <si>
    <t>ESTADO ACTUAL</t>
  </si>
  <si>
    <t>INICIO</t>
  </si>
  <si>
    <t>FINALIZACIÓN</t>
  </si>
  <si>
    <t xml:space="preserve">27-2007   </t>
  </si>
  <si>
    <t>Subsecretaría de Reinserción y Resocialización de Adolescentes en Conflicto con la Ley Penal</t>
  </si>
  <si>
    <t xml:space="preserve">MINISTERIO DE GOBERNACION </t>
  </si>
  <si>
    <t xml:space="preserve">Indefinido </t>
  </si>
  <si>
    <t xml:space="preserve"> SBS-017-2012</t>
  </si>
  <si>
    <t>Subsecretaria de Preservación Familiar y Apoyo Comunitario</t>
  </si>
  <si>
    <t>MUNICIPALIDAD DE MIXCO</t>
  </si>
  <si>
    <t>SBS-007-2013</t>
  </si>
  <si>
    <t>MUNICIPALIDAD DE CONCEPCIÓN TUTUAPA</t>
  </si>
  <si>
    <t>010A-2013</t>
  </si>
  <si>
    <t xml:space="preserve">Dirección de Recursos Humanos </t>
  </si>
  <si>
    <t xml:space="preserve">CONJUVE </t>
  </si>
  <si>
    <t>Indefinido</t>
  </si>
  <si>
    <t>Subsecretarias y Dirección Departamental</t>
  </si>
  <si>
    <t>PGN-SOSEP-CNA</t>
  </si>
  <si>
    <t>Subsecretaria de Protección y Acogimiento a la Niñez y Adolescencia</t>
  </si>
  <si>
    <t>Convenio de Coordinación Interinstitucional,</t>
  </si>
  <si>
    <t>Subsecretaría de Protección y Acogimiento a la Niñez y Adolescencia</t>
  </si>
  <si>
    <t>MINEX-PGN-SOSEP</t>
  </si>
  <si>
    <t>SBS-014-2018</t>
  </si>
  <si>
    <t>DS 520-2018</t>
  </si>
  <si>
    <t>MUNICIPALIDAD DE SAN CRISTOBAL TOTONICAPAN</t>
  </si>
  <si>
    <t>SBS-016-2018</t>
  </si>
  <si>
    <t>Subsecretaria de Reinserción y Resocialización de Adolescentes  en Conflicto en la Ley Penal</t>
  </si>
  <si>
    <t>ASOCIACIÓN CONFRATERNIDAD CARCELARIA DE GUATEMALA</t>
  </si>
  <si>
    <t>Subsecretaria de Reinserción y Resocialización de Adolescentes en Conflicto en la Ley Penal</t>
  </si>
  <si>
    <t>PLANEA 2018-2022</t>
  </si>
  <si>
    <t>DS 207-2018</t>
  </si>
  <si>
    <t xml:space="preserve">VICEPRESIDENCIA DE LA REPÚBLICA-MINGOB-MIDES-MINEDUC-MSPAS-CONJUVE </t>
  </si>
  <si>
    <t>DS 226-2018</t>
  </si>
  <si>
    <t>OJ-PGN-SOSEP-CNA/adenda 09/03/2016</t>
  </si>
  <si>
    <t>DS 569-2018</t>
  </si>
  <si>
    <t xml:space="preserve"> COMITÉ PROCIEGOS Y SORDOS DE GUATEMALA/ Ampliación a Carta de Entendimiento de fecha 05/07/2021</t>
  </si>
  <si>
    <t>SBS-005-2019</t>
  </si>
  <si>
    <t>DS-175-2019</t>
  </si>
  <si>
    <t>Subsecretaría de Protección y Acogimiento a la Niñez y Adolescencia Y Dirección Departamental</t>
  </si>
  <si>
    <t>CARHOLIC RELIEF SERVICES-UNITED STATES CONFERENCE OF CATHOLIC BISHOPS</t>
  </si>
  <si>
    <t>SBS-007-2019</t>
  </si>
  <si>
    <t>STORY INTERNATIONAL ONG</t>
  </si>
  <si>
    <t xml:space="preserve"> SBS-009-2019 </t>
  </si>
  <si>
    <t>MUNICIPALIDAD DE RIO HONDO ZACAPA</t>
  </si>
  <si>
    <t>DS-223-2019</t>
  </si>
  <si>
    <t>Subsecretaria de Protección y Acogimiento a la Niñez y Adolescnecia y Subsecretaria de Reinserción y Resocialización de Adolescentes en Conflicto con la Ley Penal</t>
  </si>
  <si>
    <t>MINTRAB</t>
  </si>
  <si>
    <t>CONVENIO ADMINISTRATIVO</t>
  </si>
  <si>
    <t>MUNICIPALIDAD DE GUATEMALA</t>
  </si>
  <si>
    <t>DS-310-2019</t>
  </si>
  <si>
    <t>DS 102-2019</t>
  </si>
  <si>
    <t xml:space="preserve">CONJUVE-UNIVERSIDAD GALILEO </t>
  </si>
  <si>
    <t>19/02/20219</t>
  </si>
  <si>
    <t>SBS-003-2020</t>
  </si>
  <si>
    <t>DS-61-2020</t>
  </si>
  <si>
    <t>MUNICIPALIDAD DE SANTA MARIA VISITACIÓN</t>
  </si>
  <si>
    <t>SBS-006-2020</t>
  </si>
  <si>
    <t>MUNICIPALIDAD JOYABAJ QUICHÉ</t>
  </si>
  <si>
    <t>SBS-008-2020</t>
  </si>
  <si>
    <t>DS-207-2020</t>
  </si>
  <si>
    <t>MUNICIPALIDAD DE SAN JUAN BAUTISTA</t>
  </si>
  <si>
    <t>SBS-010-2020</t>
  </si>
  <si>
    <t>DS 299-2020</t>
  </si>
  <si>
    <t>FUNDACIÓN SONRISAS QUE ESCUCHAN</t>
  </si>
  <si>
    <t>SBS-011-2020</t>
  </si>
  <si>
    <t>DS-300-2020</t>
  </si>
  <si>
    <t>PROGRAMA MUNDIAL DE ALIMENTOS(Prorroga del Convenio de Cooperación Interinstitucional Número SBS-002-2021.- 15/01/2021)</t>
  </si>
  <si>
    <t>SBS-013-2020</t>
  </si>
  <si>
    <t xml:space="preserve">OFICINA NACIONAL DE PRVENCIÓN DE LA TORTURA Y OTROS TRATOS O PENAS CRUELES ,INHUMANOS DEGRADANTES </t>
  </si>
  <si>
    <t>SBS-015-2020</t>
  </si>
  <si>
    <t>DS 416-2020</t>
  </si>
  <si>
    <t>SOCIEDAD BIBLICA DE GUATEMALA</t>
  </si>
  <si>
    <t>SBS-23-2020</t>
  </si>
  <si>
    <t>DS 014-2021</t>
  </si>
  <si>
    <t>CREDITO HIPOTECARIO NACIONAL DEGUATEMALA</t>
  </si>
  <si>
    <t>IndefInido</t>
  </si>
  <si>
    <t>Carta de Entendimiento 02-2020</t>
  </si>
  <si>
    <t>INSTITUTO DE DERECHOS HUMANOS DE LA UNIVERSIDAD DE SAN CARLOS DE GUATEMALA IDHUSAC/ Prorroga a traves de la Resolución DS 093-2021-29/01/2021</t>
  </si>
  <si>
    <t xml:space="preserve">Convenio de Cooperación Interinstitucional </t>
  </si>
  <si>
    <t>MINISTERIO DE EDUCACIÓN</t>
  </si>
  <si>
    <t>Convenio de Coopeeración Interinstitucional para la implementación del Modelo de Atención Integral de Justicia Penal Juvenil</t>
  </si>
  <si>
    <t>SBS-MP-OJ-MINGOB-MSPAS-SECCATID-INACIF-IDDP-MINEDUC-MIDES-MINTRAB-PGN</t>
  </si>
  <si>
    <t>Convenio de Coopeeración Interinstitucional para la implementación del Modelo de Atención Integral para la Niñez y Adolescencia -MAINA- Quetzaltenango</t>
  </si>
  <si>
    <t>SBS-MP-OJ-MIDES-MINEDUC-MINGOB-MSPAS-MINTRAB-PGN-INACIF-IDPP-MUNICIPALIDAD DE QUETZALTENANGO</t>
  </si>
  <si>
    <t>MINDEF</t>
  </si>
  <si>
    <t>SBS-005-2021</t>
  </si>
  <si>
    <t>MSPAS</t>
  </si>
  <si>
    <t>SBS-007-2021</t>
  </si>
  <si>
    <t>Subsecretaria de Protección y Acogimiento a la Niñez y Adolescnecia,Subsecretaria de Reinserción y Resocialización de Adolescentes en Conflicto con la Ley Penal y Dirrección Departamental</t>
  </si>
  <si>
    <t>IEPADES-UNICEF</t>
  </si>
  <si>
    <t>SBS-008-2021</t>
  </si>
  <si>
    <t>MUNICIPALIDAD SAN JUAN BAUTISTA/Primera adenda de la ampliación de la clausula quinta 28/04/2022</t>
  </si>
  <si>
    <t>SBS-010-2021</t>
  </si>
  <si>
    <t>ORGANIZACIÓN CRISTIANA DE BENEFICIO SOCOAL ESPERANZA DE VIDA -ONG-//Prorroga SBS-012-2022</t>
  </si>
  <si>
    <t>Subsecretaria de Protección y Acogimiento a la Niñez y Adolescencia y Dirección Departamental</t>
  </si>
  <si>
    <t>SBS-012-2021</t>
  </si>
  <si>
    <t>IGLESIA COMUNIDAD DEL ESPÍRITU SANTO</t>
  </si>
  <si>
    <t>FUNDACIÓN VISIÓN MUNDIAL DE GUATEMALA</t>
  </si>
  <si>
    <t>SBS-014-2021</t>
  </si>
  <si>
    <t xml:space="preserve">INSTITUTO NACIONAL DE ADMINISTRACIÓN PÚBLICA </t>
  </si>
  <si>
    <t>SBS-015-2021</t>
  </si>
  <si>
    <t>CONVENIO DE AMPLIACIÓN Y MODIFICACIÓN DEL CONVENIO DE COOPERACIÓN E IMPLEMENTACIÓN NO. SBS-018-2018, ENTRE LA AGENCIA INTERNACIONAL PARA ASUNTOS ANTINARCÓTICOS Y APLICACIÓN DE LA LEY (INL)</t>
  </si>
  <si>
    <t>SBS-017-2021</t>
  </si>
  <si>
    <t>SBS-020-2021</t>
  </si>
  <si>
    <t>31/09/2021</t>
  </si>
  <si>
    <t>SBS-021-2021</t>
  </si>
  <si>
    <t>INTECAP</t>
  </si>
  <si>
    <t>REFUGIO</t>
  </si>
  <si>
    <t>Carta de entendimiento 002-2021</t>
  </si>
  <si>
    <t xml:space="preserve">PLAN INTERNATIONAL, INC  GUATEMALA </t>
  </si>
  <si>
    <t>SBS-004-2022</t>
  </si>
  <si>
    <t>MUNICIPALIDAD DE FLORES DEPARTAMENTO DE PETEN</t>
  </si>
  <si>
    <t>SBS-005-2022</t>
  </si>
  <si>
    <t>ASOCIACION CIVIL SOLIDARISTA GENESIS -ASOGENESIS</t>
  </si>
  <si>
    <t>SBS-006-2022</t>
  </si>
  <si>
    <t>Subsecretaria de Preservación Familiar y Apoyo Comunitario y Subsecretaria de Protección y Acogimiento a la Niñez y Adolescencia.</t>
  </si>
  <si>
    <t>FUNDACIÓN PARA LA AUTORREALIZACIÓN Y CAPACITACIÓN ESPECIAL DE JÓVENES Y ADULTOS CON RETRASO MENTAL -FACES-</t>
  </si>
  <si>
    <t>SBS-007-2022</t>
  </si>
  <si>
    <t>DGD 01-2022</t>
  </si>
  <si>
    <t>Municiplidad de San Geronimo-MSPAS -MINEDUC-MICUDEP-MINTRAB-MIDES-MAGA-MINECO-MINGOB-MICIVI-SOSEP-SEPREM-SCEP-CONADI</t>
  </si>
  <si>
    <t>SBS-010-2022</t>
  </si>
  <si>
    <t>VIDA PARA NIÑOS</t>
  </si>
  <si>
    <t>SBS-001-2022</t>
  </si>
  <si>
    <t>UNIVERSIDAD RURAL DE GUATEMALA</t>
  </si>
  <si>
    <t>SBS-011-2022</t>
  </si>
  <si>
    <t>SBS-014-2022</t>
  </si>
  <si>
    <t>OIM</t>
  </si>
  <si>
    <t>Carta de entendimiento 001-2022</t>
  </si>
  <si>
    <t>ACNUR</t>
  </si>
  <si>
    <t>SBS-016-2022</t>
  </si>
  <si>
    <t>MUNICIPALIDAD DE JÍCARO</t>
  </si>
  <si>
    <t>TOTAL VENCIDOS</t>
  </si>
  <si>
    <t>TOTAL VIGENTES</t>
  </si>
  <si>
    <t>TOTAL</t>
  </si>
  <si>
    <t>SBS 018-2018</t>
  </si>
  <si>
    <t>DS-710-2018</t>
  </si>
  <si>
    <t>OFICINA DE ASUNTOS ANTI-NARCOTICOS Y APLICACIÓN DE LA LEY INL (siglas en Ingles) /Ampliación y modificación al Convenio SBS-020-2020/DS-529-2020</t>
  </si>
  <si>
    <t>SBS-017-2022</t>
  </si>
  <si>
    <t>Dirección de Planificación</t>
  </si>
  <si>
    <t>SOSEP</t>
  </si>
  <si>
    <t>SBS-018-2022</t>
  </si>
  <si>
    <t>Secretaría de Bienestar Social de la Presidencia de la República</t>
  </si>
  <si>
    <t>ASOCIACIÓN FRATERNIDAD MISIONERA NUESTRA SEÑORA DE LA ASUNCIÓN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</si>
</sst>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b/>
      <sz val="16"/>
      <color theme="1" tint="0.249977111117893"/>
      <name val="Century Gothic"/>
      <family val="2"/>
    </font>
    <font>
      <sz val="11"/>
      <color theme="1"/>
      <name val="Century Gothic"/>
      <family val="2"/>
    </font>
    <font>
      <b/>
      <sz val="12"/>
      <color theme="1" tint="0.34998626667073579"/>
      <name val="Century Gothic"/>
      <family val="2"/>
    </font>
    <font>
      <b/>
      <sz val="11"/>
      <color theme="1" tint="0.34998626667073579"/>
      <name val="Century Gothic"/>
      <family val="2"/>
    </font>
    <font>
      <b/>
      <sz val="11"/>
      <color theme="1" tint="0.249977111117893"/>
      <name val="Century Gothic"/>
      <family val="2"/>
    </font>
    <font>
      <b/>
      <sz val="11"/>
      <color theme="1"/>
      <name val="Century Gothic"/>
      <family val="2"/>
    </font>
    <font>
      <b/>
      <sz val="12"/>
      <color theme="1"/>
      <name val="Century Gothic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6" tint="0.39997558519241921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theme="0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/>
      <diagonal/>
    </border>
    <border>
      <left/>
      <right/>
      <top style="thin">
        <color theme="0" tint="-0.499984740745262"/>
      </top>
      <bottom style="thin">
        <color theme="0" tint="-0.499984740745262"/>
      </bottom>
      <diagonal/>
    </border>
    <border>
      <left/>
      <right/>
      <top style="thin">
        <color theme="0" tint="-0.499984740745262"/>
      </top>
      <bottom style="double">
        <color theme="0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/>
      <bottom style="thin">
        <color theme="0" tint="-0.499984740745262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1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 wrapText="1"/>
    </xf>
    <xf numFmtId="14" fontId="2" fillId="0" borderId="0" xfId="0" applyNumberFormat="1" applyFont="1" applyAlignment="1">
      <alignment horizontal="center" vertical="center" wrapText="1"/>
    </xf>
    <xf numFmtId="14" fontId="2" fillId="0" borderId="0" xfId="0" applyNumberFormat="1" applyFont="1" applyBorder="1" applyAlignment="1">
      <alignment horizontal="center" vertical="center" wrapText="1"/>
    </xf>
    <xf numFmtId="0" fontId="3" fillId="0" borderId="0" xfId="0" applyFont="1" applyAlignment="1">
      <alignment horizontal="left" vertical="center"/>
    </xf>
    <xf numFmtId="0" fontId="4" fillId="0" borderId="0" xfId="0" applyFont="1" applyBorder="1" applyAlignment="1">
      <alignment horizontal="right" vertical="center"/>
    </xf>
    <xf numFmtId="14" fontId="4" fillId="0" borderId="2" xfId="0" applyNumberFormat="1" applyFont="1" applyBorder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14" fontId="2" fillId="0" borderId="3" xfId="0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14" fontId="2" fillId="0" borderId="1" xfId="0" applyNumberFormat="1" applyFont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  <xf numFmtId="0" fontId="2" fillId="0" borderId="0" xfId="0" applyFont="1" applyAlignment="1">
      <alignment horizontal="right" vertical="center" wrapText="1"/>
    </xf>
    <xf numFmtId="0" fontId="2" fillId="0" borderId="4" xfId="0" applyFont="1" applyBorder="1" applyAlignment="1">
      <alignment horizontal="center" vertical="center" wrapText="1"/>
    </xf>
    <xf numFmtId="14" fontId="7" fillId="0" borderId="0" xfId="0" applyNumberFormat="1" applyFont="1" applyAlignment="1">
      <alignment horizontal="right" vertical="center" wrapText="1"/>
    </xf>
    <xf numFmtId="0" fontId="7" fillId="0" borderId="5" xfId="0" applyFont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14" fontId="5" fillId="2" borderId="1" xfId="0" applyNumberFormat="1" applyFont="1" applyFill="1" applyBorder="1" applyAlignment="1">
      <alignment horizontal="center" vertical="center" wrapText="1"/>
    </xf>
    <xf numFmtId="14" fontId="5" fillId="2" borderId="1" xfId="0" applyNumberFormat="1" applyFont="1" applyFill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14" fontId="2" fillId="0" borderId="6" xfId="0" applyNumberFormat="1" applyFont="1" applyBorder="1" applyAlignment="1">
      <alignment horizontal="center" vertical="center" wrapText="1"/>
    </xf>
  </cellXfs>
  <cellStyles count="1">
    <cellStyle name="Normal" xfId="0" builtinId="0"/>
  </cellStyles>
  <dxfs count="2">
    <dxf>
      <fill>
        <patternFill>
          <fgColor rgb="FFFF9999"/>
          <bgColor theme="5" tint="0.39991454817346722"/>
        </patternFill>
      </fill>
    </dxf>
    <dxf>
      <fill>
        <patternFill>
          <bgColor theme="6" tint="0.39994506668294322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1031874</xdr:colOff>
      <xdr:row>0</xdr:row>
      <xdr:rowOff>79375</xdr:rowOff>
    </xdr:from>
    <xdr:to>
      <xdr:col>7</xdr:col>
      <xdr:colOff>438149</xdr:colOff>
      <xdr:row>1</xdr:row>
      <xdr:rowOff>188309</xdr:rowOff>
    </xdr:to>
    <xdr:pic>
      <xdr:nvPicPr>
        <xdr:cNvPr id="3" name="2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604624" y="79375"/>
          <a:ext cx="2555875" cy="54708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66"/>
  <sheetViews>
    <sheetView tabSelected="1" view="pageBreakPreview" topLeftCell="A61" zoomScale="60" zoomScaleNormal="100" workbookViewId="0"/>
  </sheetViews>
  <sheetFormatPr baseColWidth="10" defaultRowHeight="16.5" x14ac:dyDescent="0.25"/>
  <cols>
    <col min="1" max="1" width="5.7109375" style="2" customWidth="1"/>
    <col min="2" max="2" width="30.7109375" style="2" customWidth="1"/>
    <col min="3" max="3" width="23.28515625" style="2" customWidth="1"/>
    <col min="4" max="4" width="50.7109375" style="2" customWidth="1"/>
    <col min="5" max="5" width="40.7109375" style="2" customWidth="1"/>
    <col min="6" max="6" width="16.42578125" style="3" customWidth="1"/>
    <col min="7" max="7" width="15.28515625" style="3" customWidth="1"/>
    <col min="8" max="8" width="18.28515625" style="2" customWidth="1"/>
    <col min="9" max="16384" width="11.42578125" style="2"/>
  </cols>
  <sheetData>
    <row r="1" spans="1:8" ht="24.95" customHeight="1" x14ac:dyDescent="0.25">
      <c r="A1" s="1" t="s">
        <v>0</v>
      </c>
    </row>
    <row r="2" spans="1:8" ht="24.95" customHeight="1" x14ac:dyDescent="0.25">
      <c r="A2" s="1" t="s">
        <v>1</v>
      </c>
      <c r="F2" s="4"/>
    </row>
    <row r="3" spans="1:8" ht="20.100000000000001" customHeight="1" x14ac:dyDescent="0.25">
      <c r="A3" s="5" t="s">
        <v>2</v>
      </c>
      <c r="G3" s="6" t="s">
        <v>3</v>
      </c>
      <c r="H3" s="7">
        <v>44844</v>
      </c>
    </row>
    <row r="5" spans="1:8" s="8" customFormat="1" ht="15" customHeight="1" x14ac:dyDescent="0.25">
      <c r="A5" s="19" t="s">
        <v>4</v>
      </c>
      <c r="B5" s="19" t="s">
        <v>5</v>
      </c>
      <c r="C5" s="19" t="s">
        <v>6</v>
      </c>
      <c r="D5" s="19" t="s">
        <v>7</v>
      </c>
      <c r="E5" s="19" t="s">
        <v>8</v>
      </c>
      <c r="F5" s="20" t="s">
        <v>9</v>
      </c>
      <c r="G5" s="20"/>
      <c r="H5" s="19" t="s">
        <v>10</v>
      </c>
    </row>
    <row r="6" spans="1:8" s="8" customFormat="1" ht="28.5" x14ac:dyDescent="0.25">
      <c r="A6" s="19"/>
      <c r="B6" s="19"/>
      <c r="C6" s="19"/>
      <c r="D6" s="19"/>
      <c r="E6" s="19"/>
      <c r="F6" s="21" t="s">
        <v>11</v>
      </c>
      <c r="G6" s="21" t="s">
        <v>12</v>
      </c>
      <c r="H6" s="19"/>
    </row>
    <row r="7" spans="1:8" ht="49.5" x14ac:dyDescent="0.25">
      <c r="A7" s="11">
        <v>1</v>
      </c>
      <c r="B7" s="11" t="s">
        <v>13</v>
      </c>
      <c r="C7" s="11"/>
      <c r="D7" s="11" t="s">
        <v>14</v>
      </c>
      <c r="E7" s="11" t="s">
        <v>15</v>
      </c>
      <c r="F7" s="12">
        <v>39083</v>
      </c>
      <c r="G7" s="12" t="s">
        <v>16</v>
      </c>
      <c r="H7" s="11" t="str">
        <f t="shared" ref="H7:H53" si="0">IFERROR(    IF($H$3&gt;$G7, "VENCIDO", "VIGENTE"), "-")</f>
        <v>VIGENTE</v>
      </c>
    </row>
    <row r="8" spans="1:8" ht="33" x14ac:dyDescent="0.25">
      <c r="A8" s="11">
        <v>2</v>
      </c>
      <c r="B8" s="11" t="s">
        <v>17</v>
      </c>
      <c r="C8" s="11"/>
      <c r="D8" s="11" t="s">
        <v>18</v>
      </c>
      <c r="E8" s="11" t="s">
        <v>19</v>
      </c>
      <c r="F8" s="12">
        <v>41260</v>
      </c>
      <c r="G8" s="12" t="s">
        <v>16</v>
      </c>
      <c r="H8" s="11" t="str">
        <f t="shared" si="0"/>
        <v>VIGENTE</v>
      </c>
    </row>
    <row r="9" spans="1:8" ht="33" x14ac:dyDescent="0.25">
      <c r="A9" s="11">
        <v>3</v>
      </c>
      <c r="B9" s="11" t="s">
        <v>20</v>
      </c>
      <c r="C9" s="11"/>
      <c r="D9" s="11" t="s">
        <v>18</v>
      </c>
      <c r="E9" s="11" t="s">
        <v>21</v>
      </c>
      <c r="F9" s="12">
        <v>41470</v>
      </c>
      <c r="G9" s="12" t="s">
        <v>16</v>
      </c>
      <c r="H9" s="11" t="str">
        <f t="shared" si="0"/>
        <v>VIGENTE</v>
      </c>
    </row>
    <row r="10" spans="1:8" x14ac:dyDescent="0.25">
      <c r="A10" s="11">
        <v>4</v>
      </c>
      <c r="B10" s="11" t="s">
        <v>22</v>
      </c>
      <c r="C10" s="11"/>
      <c r="D10" s="11" t="s">
        <v>23</v>
      </c>
      <c r="E10" s="11" t="s">
        <v>24</v>
      </c>
      <c r="F10" s="12">
        <v>41617</v>
      </c>
      <c r="G10" s="12" t="s">
        <v>25</v>
      </c>
      <c r="H10" s="11" t="str">
        <f t="shared" si="0"/>
        <v>VIGENTE</v>
      </c>
    </row>
    <row r="11" spans="1:8" x14ac:dyDescent="0.25">
      <c r="A11" s="11">
        <v>5</v>
      </c>
      <c r="B11" s="11"/>
      <c r="C11" s="11"/>
      <c r="D11" s="11" t="s">
        <v>26</v>
      </c>
      <c r="E11" s="11" t="s">
        <v>27</v>
      </c>
      <c r="F11" s="12">
        <v>42438</v>
      </c>
      <c r="G11" s="12" t="s">
        <v>16</v>
      </c>
      <c r="H11" s="11" t="str">
        <f t="shared" si="0"/>
        <v>VIGENTE</v>
      </c>
    </row>
    <row r="12" spans="1:8" ht="49.5" x14ac:dyDescent="0.25">
      <c r="A12" s="11">
        <v>6</v>
      </c>
      <c r="B12" s="11"/>
      <c r="C12" s="11" t="s">
        <v>29</v>
      </c>
      <c r="D12" s="11" t="s">
        <v>30</v>
      </c>
      <c r="E12" s="11" t="s">
        <v>31</v>
      </c>
      <c r="F12" s="12">
        <v>42758</v>
      </c>
      <c r="G12" s="12" t="s">
        <v>16</v>
      </c>
      <c r="H12" s="11" t="str">
        <f t="shared" si="0"/>
        <v>VIGENTE</v>
      </c>
    </row>
    <row r="13" spans="1:8" ht="33" x14ac:dyDescent="0.25">
      <c r="A13" s="11">
        <v>7</v>
      </c>
      <c r="B13" s="11" t="s">
        <v>32</v>
      </c>
      <c r="C13" s="11" t="s">
        <v>33</v>
      </c>
      <c r="D13" s="11" t="s">
        <v>18</v>
      </c>
      <c r="E13" s="11" t="s">
        <v>34</v>
      </c>
      <c r="F13" s="12">
        <v>43371</v>
      </c>
      <c r="G13" s="12">
        <v>45197</v>
      </c>
      <c r="H13" s="11" t="str">
        <f t="shared" si="0"/>
        <v>VIGENTE</v>
      </c>
    </row>
    <row r="14" spans="1:8" ht="49.5" x14ac:dyDescent="0.25">
      <c r="A14" s="11">
        <v>8</v>
      </c>
      <c r="B14" s="11" t="s">
        <v>35</v>
      </c>
      <c r="C14" s="11"/>
      <c r="D14" s="11" t="s">
        <v>36</v>
      </c>
      <c r="E14" s="11" t="s">
        <v>37</v>
      </c>
      <c r="F14" s="12">
        <v>43405</v>
      </c>
      <c r="G14" s="12">
        <v>45626</v>
      </c>
      <c r="H14" s="11" t="str">
        <f t="shared" si="0"/>
        <v>VIGENTE</v>
      </c>
    </row>
    <row r="15" spans="1:8" ht="82.5" x14ac:dyDescent="0.25">
      <c r="A15" s="11">
        <v>9</v>
      </c>
      <c r="B15" s="11" t="s">
        <v>144</v>
      </c>
      <c r="C15" s="11" t="s">
        <v>145</v>
      </c>
      <c r="D15" s="11" t="s">
        <v>38</v>
      </c>
      <c r="E15" s="11" t="s">
        <v>146</v>
      </c>
      <c r="F15" s="12">
        <v>43922</v>
      </c>
      <c r="G15" s="12">
        <v>44926</v>
      </c>
      <c r="H15" s="11" t="str">
        <f t="shared" si="0"/>
        <v>VIGENTE</v>
      </c>
    </row>
    <row r="16" spans="1:8" ht="49.5" x14ac:dyDescent="0.25">
      <c r="A16" s="11">
        <v>10</v>
      </c>
      <c r="B16" s="11" t="s">
        <v>39</v>
      </c>
      <c r="C16" s="11" t="s">
        <v>40</v>
      </c>
      <c r="D16" s="11" t="s">
        <v>26</v>
      </c>
      <c r="E16" s="11" t="s">
        <v>41</v>
      </c>
      <c r="F16" s="12">
        <v>43208</v>
      </c>
      <c r="G16" s="12">
        <v>45034</v>
      </c>
      <c r="H16" s="11" t="str">
        <f t="shared" si="0"/>
        <v>VIGENTE</v>
      </c>
    </row>
    <row r="17" spans="1:8" ht="33" x14ac:dyDescent="0.25">
      <c r="A17" s="11">
        <v>11</v>
      </c>
      <c r="B17" s="11"/>
      <c r="C17" s="11" t="s">
        <v>42</v>
      </c>
      <c r="D17" s="11" t="s">
        <v>30</v>
      </c>
      <c r="E17" s="11" t="s">
        <v>43</v>
      </c>
      <c r="F17" s="12">
        <v>43214</v>
      </c>
      <c r="G17" s="12" t="s">
        <v>16</v>
      </c>
      <c r="H17" s="11" t="str">
        <f t="shared" si="0"/>
        <v>VIGENTE</v>
      </c>
    </row>
    <row r="18" spans="1:8" ht="49.5" x14ac:dyDescent="0.25">
      <c r="A18" s="11">
        <v>12</v>
      </c>
      <c r="B18" s="11"/>
      <c r="C18" s="11" t="s">
        <v>44</v>
      </c>
      <c r="D18" s="11" t="s">
        <v>26</v>
      </c>
      <c r="E18" s="11" t="s">
        <v>45</v>
      </c>
      <c r="F18" s="12">
        <v>43382</v>
      </c>
      <c r="G18" s="12">
        <v>45208</v>
      </c>
      <c r="H18" s="11" t="str">
        <f t="shared" si="0"/>
        <v>VIGENTE</v>
      </c>
    </row>
    <row r="19" spans="1:8" ht="49.5" x14ac:dyDescent="0.25">
      <c r="A19" s="11">
        <v>13</v>
      </c>
      <c r="B19" s="11" t="s">
        <v>46</v>
      </c>
      <c r="C19" s="11" t="s">
        <v>47</v>
      </c>
      <c r="D19" s="11" t="s">
        <v>48</v>
      </c>
      <c r="E19" s="11" t="s">
        <v>49</v>
      </c>
      <c r="F19" s="12">
        <v>43504</v>
      </c>
      <c r="G19" s="12">
        <v>45330</v>
      </c>
      <c r="H19" s="11" t="str">
        <f t="shared" si="0"/>
        <v>VIGENTE</v>
      </c>
    </row>
    <row r="20" spans="1:8" ht="33" x14ac:dyDescent="0.25">
      <c r="A20" s="11">
        <v>14</v>
      </c>
      <c r="B20" s="11" t="s">
        <v>50</v>
      </c>
      <c r="C20" s="11"/>
      <c r="D20" s="11" t="s">
        <v>30</v>
      </c>
      <c r="E20" s="11" t="s">
        <v>51</v>
      </c>
      <c r="F20" s="12">
        <v>43579</v>
      </c>
      <c r="G20" s="12" t="s">
        <v>16</v>
      </c>
      <c r="H20" s="11" t="str">
        <f t="shared" si="0"/>
        <v>VIGENTE</v>
      </c>
    </row>
    <row r="21" spans="1:8" ht="33" x14ac:dyDescent="0.25">
      <c r="A21" s="11">
        <v>15</v>
      </c>
      <c r="B21" s="11" t="s">
        <v>52</v>
      </c>
      <c r="C21" s="11"/>
      <c r="D21" s="11" t="s">
        <v>18</v>
      </c>
      <c r="E21" s="11" t="s">
        <v>53</v>
      </c>
      <c r="F21" s="12">
        <v>43669</v>
      </c>
      <c r="G21" s="12" t="s">
        <v>16</v>
      </c>
      <c r="H21" s="11" t="str">
        <f t="shared" si="0"/>
        <v>VIGENTE</v>
      </c>
    </row>
    <row r="22" spans="1:8" ht="66" x14ac:dyDescent="0.25">
      <c r="A22" s="11">
        <v>16</v>
      </c>
      <c r="B22" s="11"/>
      <c r="C22" s="11" t="s">
        <v>54</v>
      </c>
      <c r="D22" s="11" t="s">
        <v>55</v>
      </c>
      <c r="E22" s="11" t="s">
        <v>56</v>
      </c>
      <c r="F22" s="12">
        <v>43581</v>
      </c>
      <c r="G22" s="12" t="s">
        <v>25</v>
      </c>
      <c r="H22" s="11" t="str">
        <f t="shared" si="0"/>
        <v>VIGENTE</v>
      </c>
    </row>
    <row r="23" spans="1:8" ht="33" x14ac:dyDescent="0.25">
      <c r="A23" s="11">
        <v>17</v>
      </c>
      <c r="B23" s="11"/>
      <c r="C23" s="11" t="s">
        <v>57</v>
      </c>
      <c r="D23" s="11" t="s">
        <v>18</v>
      </c>
      <c r="E23" s="11" t="s">
        <v>58</v>
      </c>
      <c r="F23" s="12">
        <v>43801</v>
      </c>
      <c r="G23" s="12">
        <v>44897</v>
      </c>
      <c r="H23" s="11" t="str">
        <f t="shared" si="0"/>
        <v>VIGENTE</v>
      </c>
    </row>
    <row r="24" spans="1:8" ht="33" x14ac:dyDescent="0.25">
      <c r="A24" s="22">
        <v>18</v>
      </c>
      <c r="B24" s="22"/>
      <c r="C24" s="22" t="s">
        <v>59</v>
      </c>
      <c r="D24" s="22" t="s">
        <v>18</v>
      </c>
      <c r="E24" s="22" t="s">
        <v>56</v>
      </c>
      <c r="F24" s="23">
        <v>43636</v>
      </c>
      <c r="G24" s="23" t="s">
        <v>25</v>
      </c>
      <c r="H24" s="22" t="str">
        <f t="shared" si="0"/>
        <v>VIGENTE</v>
      </c>
    </row>
    <row r="25" spans="1:8" ht="31.5" customHeight="1" x14ac:dyDescent="0.25">
      <c r="A25" s="9">
        <v>19</v>
      </c>
      <c r="B25" s="9"/>
      <c r="C25" s="9" t="s">
        <v>60</v>
      </c>
      <c r="D25" s="9" t="s">
        <v>23</v>
      </c>
      <c r="E25" s="9" t="s">
        <v>61</v>
      </c>
      <c r="F25" s="10" t="s">
        <v>62</v>
      </c>
      <c r="G25" s="10">
        <v>45657</v>
      </c>
      <c r="H25" s="9" t="str">
        <f t="shared" si="0"/>
        <v>VIGENTE</v>
      </c>
    </row>
    <row r="26" spans="1:8" ht="33" x14ac:dyDescent="0.25">
      <c r="A26" s="11">
        <v>20</v>
      </c>
      <c r="B26" s="11" t="s">
        <v>63</v>
      </c>
      <c r="C26" s="11" t="s">
        <v>64</v>
      </c>
      <c r="D26" s="11" t="s">
        <v>30</v>
      </c>
      <c r="E26" s="11" t="s">
        <v>65</v>
      </c>
      <c r="F26" s="12">
        <v>43843</v>
      </c>
      <c r="G26" s="12">
        <v>45305</v>
      </c>
      <c r="H26" s="11" t="str">
        <f t="shared" si="0"/>
        <v>VIGENTE</v>
      </c>
    </row>
    <row r="27" spans="1:8" ht="33" x14ac:dyDescent="0.25">
      <c r="A27" s="11">
        <v>21</v>
      </c>
      <c r="B27" s="11" t="s">
        <v>66</v>
      </c>
      <c r="C27" s="11"/>
      <c r="D27" s="11" t="s">
        <v>30</v>
      </c>
      <c r="E27" s="11" t="s">
        <v>67</v>
      </c>
      <c r="F27" s="12">
        <v>43906</v>
      </c>
      <c r="G27" s="12">
        <v>45305</v>
      </c>
      <c r="H27" s="11" t="str">
        <f t="shared" si="0"/>
        <v>VIGENTE</v>
      </c>
    </row>
    <row r="28" spans="1:8" ht="33" x14ac:dyDescent="0.25">
      <c r="A28" s="11">
        <v>22</v>
      </c>
      <c r="B28" s="11" t="s">
        <v>68</v>
      </c>
      <c r="C28" s="11" t="s">
        <v>69</v>
      </c>
      <c r="D28" s="11" t="s">
        <v>18</v>
      </c>
      <c r="E28" s="11" t="s">
        <v>70</v>
      </c>
      <c r="F28" s="12">
        <v>43934</v>
      </c>
      <c r="G28" s="12" t="s">
        <v>16</v>
      </c>
      <c r="H28" s="11" t="str">
        <f t="shared" si="0"/>
        <v>VIGENTE</v>
      </c>
    </row>
    <row r="29" spans="1:8" ht="33" x14ac:dyDescent="0.25">
      <c r="A29" s="11">
        <v>23</v>
      </c>
      <c r="B29" s="11" t="s">
        <v>71</v>
      </c>
      <c r="C29" s="11" t="s">
        <v>72</v>
      </c>
      <c r="D29" s="11" t="s">
        <v>26</v>
      </c>
      <c r="E29" s="11" t="s">
        <v>73</v>
      </c>
      <c r="F29" s="12">
        <v>43987</v>
      </c>
      <c r="G29" s="12">
        <v>45447</v>
      </c>
      <c r="H29" s="11" t="str">
        <f t="shared" si="0"/>
        <v>VIGENTE</v>
      </c>
    </row>
    <row r="30" spans="1:8" ht="66" x14ac:dyDescent="0.25">
      <c r="A30" s="11">
        <v>24</v>
      </c>
      <c r="B30" s="11" t="s">
        <v>74</v>
      </c>
      <c r="C30" s="11" t="s">
        <v>75</v>
      </c>
      <c r="D30" s="11" t="s">
        <v>26</v>
      </c>
      <c r="E30" s="11" t="s">
        <v>76</v>
      </c>
      <c r="F30" s="12">
        <v>43990</v>
      </c>
      <c r="G30" s="12">
        <v>45291</v>
      </c>
      <c r="H30" s="11" t="str">
        <f t="shared" si="0"/>
        <v>VIGENTE</v>
      </c>
    </row>
    <row r="31" spans="1:8" ht="66" x14ac:dyDescent="0.25">
      <c r="A31" s="11">
        <v>25</v>
      </c>
      <c r="B31" s="11" t="s">
        <v>77</v>
      </c>
      <c r="C31" s="11"/>
      <c r="D31" s="11" t="s">
        <v>26</v>
      </c>
      <c r="E31" s="11" t="s">
        <v>78</v>
      </c>
      <c r="F31" s="12">
        <v>44008</v>
      </c>
      <c r="G31" s="12">
        <v>45376</v>
      </c>
      <c r="H31" s="11" t="str">
        <f t="shared" si="0"/>
        <v>VIGENTE</v>
      </c>
    </row>
    <row r="32" spans="1:8" ht="21.75" customHeight="1" x14ac:dyDescent="0.25">
      <c r="A32" s="11">
        <v>26</v>
      </c>
      <c r="B32" s="11" t="s">
        <v>79</v>
      </c>
      <c r="C32" s="11" t="s">
        <v>80</v>
      </c>
      <c r="D32" s="11" t="s">
        <v>26</v>
      </c>
      <c r="E32" s="11" t="s">
        <v>81</v>
      </c>
      <c r="F32" s="12">
        <v>44046</v>
      </c>
      <c r="G32" s="12">
        <v>45872</v>
      </c>
      <c r="H32" s="11" t="str">
        <f t="shared" si="0"/>
        <v>VIGENTE</v>
      </c>
    </row>
    <row r="33" spans="1:8" ht="33" x14ac:dyDescent="0.25">
      <c r="A33" s="11">
        <v>27</v>
      </c>
      <c r="B33" s="11" t="s">
        <v>82</v>
      </c>
      <c r="C33" s="11" t="s">
        <v>83</v>
      </c>
      <c r="D33" s="11" t="s">
        <v>23</v>
      </c>
      <c r="E33" s="11" t="s">
        <v>84</v>
      </c>
      <c r="F33" s="12">
        <v>43837</v>
      </c>
      <c r="G33" s="12" t="s">
        <v>85</v>
      </c>
      <c r="H33" s="11" t="str">
        <f t="shared" si="0"/>
        <v>VIGENTE</v>
      </c>
    </row>
    <row r="34" spans="1:8" ht="82.5" x14ac:dyDescent="0.25">
      <c r="A34" s="11">
        <v>28</v>
      </c>
      <c r="B34" s="11"/>
      <c r="C34" s="11" t="s">
        <v>86</v>
      </c>
      <c r="D34" s="11" t="s">
        <v>38</v>
      </c>
      <c r="E34" s="11" t="s">
        <v>87</v>
      </c>
      <c r="F34" s="12">
        <v>44145</v>
      </c>
      <c r="G34" s="12">
        <v>44955</v>
      </c>
      <c r="H34" s="11" t="str">
        <f t="shared" si="0"/>
        <v>VIGENTE</v>
      </c>
    </row>
    <row r="35" spans="1:8" ht="49.5" x14ac:dyDescent="0.25">
      <c r="A35" s="11">
        <v>29</v>
      </c>
      <c r="B35" s="11"/>
      <c r="C35" s="11" t="s">
        <v>88</v>
      </c>
      <c r="D35" s="11" t="s">
        <v>18</v>
      </c>
      <c r="E35" s="11" t="s">
        <v>89</v>
      </c>
      <c r="F35" s="12">
        <v>44193</v>
      </c>
      <c r="G35" s="12">
        <v>44923</v>
      </c>
      <c r="H35" s="11" t="str">
        <f t="shared" si="0"/>
        <v>VIGENTE</v>
      </c>
    </row>
    <row r="36" spans="1:8" ht="148.5" x14ac:dyDescent="0.25">
      <c r="A36" s="11">
        <v>30</v>
      </c>
      <c r="B36" s="11"/>
      <c r="C36" s="11" t="s">
        <v>90</v>
      </c>
      <c r="D36" s="11" t="s">
        <v>38</v>
      </c>
      <c r="E36" s="11" t="s">
        <v>91</v>
      </c>
      <c r="F36" s="12">
        <v>44145</v>
      </c>
      <c r="G36" s="12" t="s">
        <v>25</v>
      </c>
      <c r="H36" s="11" t="str">
        <f t="shared" si="0"/>
        <v>VIGENTE</v>
      </c>
    </row>
    <row r="37" spans="1:8" ht="181.5" x14ac:dyDescent="0.25">
      <c r="A37" s="11">
        <v>31</v>
      </c>
      <c r="B37" s="11"/>
      <c r="C37" s="11" t="s">
        <v>92</v>
      </c>
      <c r="D37" s="11" t="s">
        <v>48</v>
      </c>
      <c r="E37" s="11" t="s">
        <v>93</v>
      </c>
      <c r="F37" s="12">
        <v>44145</v>
      </c>
      <c r="G37" s="12" t="s">
        <v>25</v>
      </c>
      <c r="H37" s="11" t="str">
        <f t="shared" si="0"/>
        <v>VIGENTE</v>
      </c>
    </row>
    <row r="38" spans="1:8" ht="35.25" customHeight="1" x14ac:dyDescent="0.25">
      <c r="A38" s="11">
        <v>32</v>
      </c>
      <c r="B38" s="11" t="s">
        <v>95</v>
      </c>
      <c r="C38" s="11"/>
      <c r="D38" s="11" t="s">
        <v>26</v>
      </c>
      <c r="E38" s="11" t="s">
        <v>96</v>
      </c>
      <c r="F38" s="12">
        <v>44272</v>
      </c>
      <c r="G38" s="12">
        <v>45002</v>
      </c>
      <c r="H38" s="11" t="str">
        <f t="shared" si="0"/>
        <v>VIGENTE</v>
      </c>
    </row>
    <row r="39" spans="1:8" ht="82.5" x14ac:dyDescent="0.25">
      <c r="A39" s="11">
        <v>33</v>
      </c>
      <c r="B39" s="11" t="s">
        <v>97</v>
      </c>
      <c r="C39" s="11"/>
      <c r="D39" s="11" t="s">
        <v>98</v>
      </c>
      <c r="E39" s="11" t="s">
        <v>99</v>
      </c>
      <c r="F39" s="12">
        <v>44306</v>
      </c>
      <c r="G39" s="12">
        <v>46132</v>
      </c>
      <c r="H39" s="11" t="str">
        <f t="shared" si="0"/>
        <v>VIGENTE</v>
      </c>
    </row>
    <row r="40" spans="1:8" ht="66" x14ac:dyDescent="0.25">
      <c r="A40" s="11">
        <v>34</v>
      </c>
      <c r="B40" s="11" t="s">
        <v>100</v>
      </c>
      <c r="C40" s="11"/>
      <c r="D40" s="11" t="s">
        <v>18</v>
      </c>
      <c r="E40" s="11" t="s">
        <v>101</v>
      </c>
      <c r="F40" s="12">
        <v>44312</v>
      </c>
      <c r="G40" s="12" t="s">
        <v>25</v>
      </c>
      <c r="H40" s="11" t="str">
        <f t="shared" si="0"/>
        <v>VIGENTE</v>
      </c>
    </row>
    <row r="41" spans="1:8" ht="82.5" x14ac:dyDescent="0.25">
      <c r="A41" s="11">
        <v>35</v>
      </c>
      <c r="B41" s="11" t="s">
        <v>102</v>
      </c>
      <c r="C41" s="11"/>
      <c r="D41" s="11" t="s">
        <v>98</v>
      </c>
      <c r="E41" s="11" t="s">
        <v>103</v>
      </c>
      <c r="F41" s="12">
        <v>44364</v>
      </c>
      <c r="G41" s="12">
        <v>44957</v>
      </c>
      <c r="H41" s="11" t="str">
        <f t="shared" si="0"/>
        <v>VIGENTE</v>
      </c>
    </row>
    <row r="42" spans="1:8" ht="33" x14ac:dyDescent="0.25">
      <c r="A42" s="11">
        <v>36</v>
      </c>
      <c r="B42" s="11" t="s">
        <v>105</v>
      </c>
      <c r="C42" s="11"/>
      <c r="D42" s="11" t="s">
        <v>28</v>
      </c>
      <c r="E42" s="11" t="s">
        <v>106</v>
      </c>
      <c r="F42" s="12">
        <v>44372</v>
      </c>
      <c r="G42" s="12">
        <v>45468</v>
      </c>
      <c r="H42" s="11" t="str">
        <f t="shared" si="0"/>
        <v>VIGENTE</v>
      </c>
    </row>
    <row r="43" spans="1:8" ht="33" x14ac:dyDescent="0.25">
      <c r="A43" s="11">
        <v>37</v>
      </c>
      <c r="B43" s="11" t="s">
        <v>108</v>
      </c>
      <c r="C43" s="11"/>
      <c r="D43" s="11" t="s">
        <v>23</v>
      </c>
      <c r="E43" s="11" t="s">
        <v>109</v>
      </c>
      <c r="F43" s="12">
        <v>44392</v>
      </c>
      <c r="G43" s="12">
        <v>46218</v>
      </c>
      <c r="H43" s="11" t="str">
        <f t="shared" si="0"/>
        <v>VIGENTE</v>
      </c>
    </row>
    <row r="44" spans="1:8" ht="115.5" x14ac:dyDescent="0.25">
      <c r="A44" s="11">
        <v>38</v>
      </c>
      <c r="B44" s="11" t="s">
        <v>110</v>
      </c>
      <c r="C44" s="11"/>
      <c r="D44" s="11" t="s">
        <v>38</v>
      </c>
      <c r="E44" s="11" t="s">
        <v>111</v>
      </c>
      <c r="F44" s="12">
        <v>44406</v>
      </c>
      <c r="G44" s="12">
        <v>44926</v>
      </c>
      <c r="H44" s="11" t="str">
        <f t="shared" si="0"/>
        <v>VIGENTE</v>
      </c>
    </row>
    <row r="45" spans="1:8" ht="49.5" x14ac:dyDescent="0.25">
      <c r="A45" s="11">
        <v>39</v>
      </c>
      <c r="B45" s="11" t="s">
        <v>112</v>
      </c>
      <c r="C45" s="11"/>
      <c r="D45" s="11" t="s">
        <v>104</v>
      </c>
      <c r="E45" s="11" t="s">
        <v>107</v>
      </c>
      <c r="F45" s="12">
        <v>44481</v>
      </c>
      <c r="G45" s="12">
        <v>45577</v>
      </c>
      <c r="H45" s="11" t="str">
        <f t="shared" si="0"/>
        <v>VIGENTE</v>
      </c>
    </row>
    <row r="46" spans="1:8" x14ac:dyDescent="0.25">
      <c r="A46" s="11">
        <v>40</v>
      </c>
      <c r="B46" s="11" t="s">
        <v>113</v>
      </c>
      <c r="C46" s="11"/>
      <c r="D46" s="11" t="s">
        <v>26</v>
      </c>
      <c r="E46" s="11" t="s">
        <v>94</v>
      </c>
      <c r="F46" s="12" t="s">
        <v>114</v>
      </c>
      <c r="G46" s="12">
        <v>45291</v>
      </c>
      <c r="H46" s="11" t="str">
        <f t="shared" si="0"/>
        <v>VIGENTE</v>
      </c>
    </row>
    <row r="47" spans="1:8" x14ac:dyDescent="0.25">
      <c r="A47" s="11">
        <v>41</v>
      </c>
      <c r="B47" s="11" t="s">
        <v>115</v>
      </c>
      <c r="C47" s="11"/>
      <c r="D47" s="11" t="s">
        <v>26</v>
      </c>
      <c r="E47" s="11" t="s">
        <v>116</v>
      </c>
      <c r="F47" s="12">
        <v>44547</v>
      </c>
      <c r="G47" s="12">
        <v>45277</v>
      </c>
      <c r="H47" s="11" t="str">
        <f t="shared" si="0"/>
        <v>VIGENTE</v>
      </c>
    </row>
    <row r="48" spans="1:8" ht="49.5" x14ac:dyDescent="0.25">
      <c r="A48" s="11">
        <v>42</v>
      </c>
      <c r="B48" s="11"/>
      <c r="C48" s="11" t="s">
        <v>118</v>
      </c>
      <c r="D48" s="11" t="s">
        <v>26</v>
      </c>
      <c r="E48" s="11" t="s">
        <v>119</v>
      </c>
      <c r="F48" s="12">
        <v>44398</v>
      </c>
      <c r="G48" s="12">
        <v>45859</v>
      </c>
      <c r="H48" s="11" t="str">
        <f t="shared" si="0"/>
        <v>VIGENTE</v>
      </c>
    </row>
    <row r="49" spans="1:8" ht="33" x14ac:dyDescent="0.25">
      <c r="A49" s="11">
        <v>43</v>
      </c>
      <c r="B49" s="11" t="s">
        <v>120</v>
      </c>
      <c r="C49" s="11"/>
      <c r="D49" s="11" t="s">
        <v>18</v>
      </c>
      <c r="E49" s="11" t="s">
        <v>121</v>
      </c>
      <c r="F49" s="12">
        <v>44609</v>
      </c>
      <c r="G49" s="12" t="s">
        <v>25</v>
      </c>
      <c r="H49" s="11" t="str">
        <f t="shared" si="0"/>
        <v>VIGENTE</v>
      </c>
    </row>
    <row r="50" spans="1:8" ht="49.5" x14ac:dyDescent="0.25">
      <c r="A50" s="11">
        <v>44</v>
      </c>
      <c r="B50" s="11" t="s">
        <v>122</v>
      </c>
      <c r="C50" s="11"/>
      <c r="D50" s="11" t="s">
        <v>38</v>
      </c>
      <c r="E50" s="11" t="s">
        <v>123</v>
      </c>
      <c r="F50" s="12">
        <v>44620</v>
      </c>
      <c r="G50" s="12">
        <v>44985</v>
      </c>
      <c r="H50" s="11" t="str">
        <f t="shared" si="0"/>
        <v>VIGENTE</v>
      </c>
    </row>
    <row r="51" spans="1:8" ht="82.5" x14ac:dyDescent="0.25">
      <c r="A51" s="11">
        <v>45</v>
      </c>
      <c r="B51" s="11" t="s">
        <v>124</v>
      </c>
      <c r="C51" s="11"/>
      <c r="D51" s="11" t="s">
        <v>125</v>
      </c>
      <c r="E51" s="11" t="s">
        <v>126</v>
      </c>
      <c r="F51" s="12">
        <v>44636</v>
      </c>
      <c r="G51" s="12" t="s">
        <v>25</v>
      </c>
      <c r="H51" s="11" t="str">
        <f t="shared" si="0"/>
        <v>VIGENTE</v>
      </c>
    </row>
    <row r="52" spans="1:8" ht="33" x14ac:dyDescent="0.25">
      <c r="A52" s="11">
        <v>46</v>
      </c>
      <c r="B52" s="11" t="s">
        <v>127</v>
      </c>
      <c r="C52" s="11"/>
      <c r="D52" s="11" t="s">
        <v>28</v>
      </c>
      <c r="E52" s="11" t="s">
        <v>117</v>
      </c>
      <c r="F52" s="12">
        <v>44644</v>
      </c>
      <c r="G52" s="12">
        <v>46105</v>
      </c>
      <c r="H52" s="11" t="str">
        <f t="shared" si="0"/>
        <v>VIGENTE</v>
      </c>
    </row>
    <row r="53" spans="1:8" ht="82.5" x14ac:dyDescent="0.25">
      <c r="A53" s="11">
        <v>47</v>
      </c>
      <c r="B53" s="11" t="s">
        <v>128</v>
      </c>
      <c r="C53" s="11"/>
      <c r="D53" s="11" t="s">
        <v>18</v>
      </c>
      <c r="E53" s="11" t="s">
        <v>129</v>
      </c>
      <c r="F53" s="12">
        <v>44603</v>
      </c>
      <c r="G53" s="12">
        <v>46429</v>
      </c>
      <c r="H53" s="11" t="str">
        <f t="shared" si="0"/>
        <v>VIGENTE</v>
      </c>
    </row>
    <row r="54" spans="1:8" ht="33" x14ac:dyDescent="0.25">
      <c r="A54" s="11">
        <v>48</v>
      </c>
      <c r="B54" s="11" t="s">
        <v>130</v>
      </c>
      <c r="C54" s="11"/>
      <c r="D54" s="11" t="s">
        <v>28</v>
      </c>
      <c r="E54" s="11" t="s">
        <v>131</v>
      </c>
      <c r="F54" s="12">
        <v>44672</v>
      </c>
      <c r="G54" s="12">
        <v>45768</v>
      </c>
      <c r="H54" s="11" t="str">
        <f t="shared" ref="H54:H58" si="1">IFERROR(    IF($H$3&gt;$G54, "VENCIDO", "VIGENTE"), "-")</f>
        <v>VIGENTE</v>
      </c>
    </row>
    <row r="55" spans="1:8" ht="49.5" x14ac:dyDescent="0.25">
      <c r="A55" s="11">
        <v>49</v>
      </c>
      <c r="B55" s="11" t="s">
        <v>132</v>
      </c>
      <c r="C55" s="11"/>
      <c r="D55" s="11" t="s">
        <v>38</v>
      </c>
      <c r="E55" s="11" t="s">
        <v>133</v>
      </c>
      <c r="F55" s="12">
        <v>44599</v>
      </c>
      <c r="G55" s="12">
        <v>46425</v>
      </c>
      <c r="H55" s="11" t="str">
        <f t="shared" si="1"/>
        <v>VIGENTE</v>
      </c>
    </row>
    <row r="56" spans="1:8" ht="49.5" x14ac:dyDescent="0.25">
      <c r="A56" s="11">
        <v>50</v>
      </c>
      <c r="B56" s="11" t="s">
        <v>134</v>
      </c>
      <c r="C56" s="11"/>
      <c r="D56" s="11" t="s">
        <v>38</v>
      </c>
      <c r="E56" s="11" t="s">
        <v>94</v>
      </c>
      <c r="F56" s="12">
        <v>44607</v>
      </c>
      <c r="G56" s="12">
        <v>44909</v>
      </c>
      <c r="H56" s="11" t="str">
        <f t="shared" si="1"/>
        <v>VIGENTE</v>
      </c>
    </row>
    <row r="57" spans="1:8" ht="33" x14ac:dyDescent="0.25">
      <c r="A57" s="11">
        <v>51</v>
      </c>
      <c r="B57" s="11" t="s">
        <v>135</v>
      </c>
      <c r="C57" s="11"/>
      <c r="D57" s="11" t="s">
        <v>28</v>
      </c>
      <c r="E57" s="11" t="s">
        <v>136</v>
      </c>
      <c r="F57" s="12">
        <v>44755</v>
      </c>
      <c r="G57" s="12">
        <v>45120</v>
      </c>
      <c r="H57" s="13" t="str">
        <f t="shared" si="1"/>
        <v>VIGENTE</v>
      </c>
    </row>
    <row r="58" spans="1:8" ht="49.5" x14ac:dyDescent="0.25">
      <c r="A58" s="11">
        <v>52</v>
      </c>
      <c r="B58" s="11"/>
      <c r="C58" s="11" t="s">
        <v>137</v>
      </c>
      <c r="D58" s="11" t="s">
        <v>28</v>
      </c>
      <c r="E58" s="11" t="s">
        <v>138</v>
      </c>
      <c r="F58" s="12">
        <v>44755</v>
      </c>
      <c r="G58" s="12">
        <v>46216</v>
      </c>
      <c r="H58" s="13" t="str">
        <f t="shared" si="1"/>
        <v>VIGENTE</v>
      </c>
    </row>
    <row r="59" spans="1:8" ht="33" x14ac:dyDescent="0.25">
      <c r="A59" s="11">
        <v>53</v>
      </c>
      <c r="B59" s="11" t="s">
        <v>139</v>
      </c>
      <c r="C59" s="11"/>
      <c r="D59" s="11" t="s">
        <v>18</v>
      </c>
      <c r="E59" s="11" t="s">
        <v>140</v>
      </c>
      <c r="F59" s="12">
        <v>44784</v>
      </c>
      <c r="G59" s="12" t="s">
        <v>25</v>
      </c>
      <c r="H59" s="13" t="str">
        <f>IFERROR(    IF($H$3&gt;$G59, "VENCIDO", "VIGENTE"), "-")</f>
        <v>VIGENTE</v>
      </c>
    </row>
    <row r="60" spans="1:8" x14ac:dyDescent="0.25">
      <c r="A60" s="11">
        <v>54</v>
      </c>
      <c r="B60" s="11" t="s">
        <v>147</v>
      </c>
      <c r="C60" s="11"/>
      <c r="D60" s="11" t="s">
        <v>148</v>
      </c>
      <c r="E60" s="11" t="s">
        <v>149</v>
      </c>
      <c r="F60" s="12">
        <v>44806</v>
      </c>
      <c r="G60" s="12">
        <v>45537</v>
      </c>
      <c r="H60" s="13" t="str">
        <f>IFERROR(    IF($H$3&gt;$G60, "VENCIDO", "VIGENTE"), "-")</f>
        <v>VIGENTE</v>
      </c>
    </row>
    <row r="61" spans="1:8" ht="49.5" x14ac:dyDescent="0.25">
      <c r="A61" s="11">
        <v>55</v>
      </c>
      <c r="B61" s="11" t="s">
        <v>150</v>
      </c>
      <c r="C61" s="11"/>
      <c r="D61" s="11" t="s">
        <v>151</v>
      </c>
      <c r="E61" s="11" t="s">
        <v>152</v>
      </c>
      <c r="F61" s="12">
        <v>44823</v>
      </c>
      <c r="G61" s="12">
        <v>44926</v>
      </c>
      <c r="H61" s="13" t="str">
        <f>IFERROR(    IF($H$3&gt;$G61, "VENCIDO", "VIGENTE"), "-")</f>
        <v>VIGENTE</v>
      </c>
    </row>
    <row r="62" spans="1:8" x14ac:dyDescent="0.25">
      <c r="D62" s="14"/>
    </row>
    <row r="63" spans="1:8" ht="33" x14ac:dyDescent="0.25">
      <c r="F63" s="2"/>
      <c r="G63" s="15" t="s">
        <v>141</v>
      </c>
      <c r="H63" s="2">
        <f>COUNTIF(H7:H62, "VENCIDO")</f>
        <v>0</v>
      </c>
    </row>
    <row r="64" spans="1:8" ht="33" x14ac:dyDescent="0.25">
      <c r="F64" s="2"/>
      <c r="G64" s="15" t="s">
        <v>142</v>
      </c>
      <c r="H64" s="16">
        <f>COUNTIF(H7:H62, "VIGENTE")</f>
        <v>55</v>
      </c>
    </row>
    <row r="65" spans="6:8" ht="17.25" thickBot="1" x14ac:dyDescent="0.3">
      <c r="F65" s="2"/>
      <c r="G65" s="17" t="s">
        <v>143</v>
      </c>
      <c r="H65" s="18">
        <f>SUM(H63:H64)</f>
        <v>55</v>
      </c>
    </row>
    <row r="66" spans="6:8" ht="17.25" thickTop="1" x14ac:dyDescent="0.25">
      <c r="F66" s="2"/>
    </row>
  </sheetData>
  <mergeCells count="7">
    <mergeCell ref="H5:H6"/>
    <mergeCell ref="A5:A6"/>
    <mergeCell ref="B5:B6"/>
    <mergeCell ref="C5:C6"/>
    <mergeCell ref="D5:D6"/>
    <mergeCell ref="E5:E6"/>
    <mergeCell ref="F5:G5"/>
  </mergeCells>
  <conditionalFormatting sqref="H7:H56">
    <cfRule type="containsText" dxfId="1" priority="1" operator="containsText" text="VIGENTE">
      <formula>NOT(ISERROR(SEARCH("VIGENTE",H7)))</formula>
    </cfRule>
    <cfRule type="containsText" dxfId="0" priority="2" operator="containsText" text="VENCIDO">
      <formula>NOT(ISERROR(SEARCH("VENCIDO",H7)))</formula>
    </cfRule>
  </conditionalFormatting>
  <pageMargins left="0.70866141732283472" right="0.70866141732283472" top="0.74803149606299213" bottom="0.74803149606299213" header="0.31496062992125984" footer="0.31496062992125984"/>
  <pageSetup scale="58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Convenios Oct</vt:lpstr>
      <vt:lpstr>Hoja3</vt:lpstr>
      <vt:lpstr>'Convenios Oct'!Área_de_impresión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Patricia Ayapan</dc:creator>
  <cp:lastModifiedBy>Patricia Ayapan</cp:lastModifiedBy>
  <cp:lastPrinted>2022-10-11T20:33:28Z</cp:lastPrinted>
  <dcterms:created xsi:type="dcterms:W3CDTF">2022-09-09T18:31:33Z</dcterms:created>
  <dcterms:modified xsi:type="dcterms:W3CDTF">2022-10-11T20:35:00Z</dcterms:modified>
</cp:coreProperties>
</file>